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40" windowHeight="70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'Лист1'!$A$1:$N$23</definedName>
  </definedNames>
  <calcPr fullCalcOnLoad="1"/>
</workbook>
</file>

<file path=xl/sharedStrings.xml><?xml version="1.0" encoding="utf-8"?>
<sst xmlns="http://schemas.openxmlformats.org/spreadsheetml/2006/main" count="47" uniqueCount="40">
  <si>
    <t>МУП "Таганрогэнерго"</t>
  </si>
  <si>
    <t>ООО "Приазовский теплоцентр"</t>
  </si>
  <si>
    <t>ОАО "Стройдеталь"</t>
  </si>
  <si>
    <t>ОАО "МРСК Юга"-"Ростовэнерго"</t>
  </si>
  <si>
    <t>МУП "Управление "Водоканал"</t>
  </si>
  <si>
    <t>ОАО ТЭПТС "Теплоэнерго"</t>
  </si>
  <si>
    <t>ОАО ТКЗ "Красный котельщик"</t>
  </si>
  <si>
    <t>ТТИ ФГАО УВПО ЮФУ</t>
  </si>
  <si>
    <t>Ресурсоснабжающая организация</t>
  </si>
  <si>
    <t>до 1 августа 2014</t>
  </si>
  <si>
    <t>Количество месяцев начисления оплаты за отопление</t>
  </si>
  <si>
    <t>руб.</t>
  </si>
  <si>
    <t>%</t>
  </si>
  <si>
    <t>Тариф
(руб./Гкал)</t>
  </si>
  <si>
    <t>с 1 агуста 2014</t>
  </si>
  <si>
    <t xml:space="preserve">до 1 августа 2014 </t>
  </si>
  <si>
    <t>(из расчёта 1/12)</t>
  </si>
  <si>
    <t>(из расчёта 1/7)</t>
  </si>
  <si>
    <t>гр.2*гр.3</t>
  </si>
  <si>
    <t>гр.2*гр.4</t>
  </si>
  <si>
    <t>гр.7*гр.9</t>
  </si>
  <si>
    <t>гр.8*гр.10</t>
  </si>
  <si>
    <t>гр.12-гр.11</t>
  </si>
  <si>
    <t>гр.13/гр.11</t>
  </si>
  <si>
    <t>ТСЖ №3</t>
  </si>
  <si>
    <t>ОАО "ТЗ "Прибой"</t>
  </si>
  <si>
    <t>МУП "ЖЭУ"</t>
  </si>
  <si>
    <t>Снижение оплата за отопление</t>
  </si>
  <si>
    <r>
      <t>Норматив потребления коммунальной услуги по отоплению
(Гкал на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)</t>
    </r>
  </si>
  <si>
    <r>
      <t>Размер платы за отопление
(руб./1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в месяц)</t>
    </r>
  </si>
  <si>
    <r>
      <t>Размер платы за отопление
(руб. /54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в месяц)*</t>
    </r>
  </si>
  <si>
    <r>
      <t>гр.5*54м</t>
    </r>
    <r>
      <rPr>
        <vertAlign val="superscript"/>
        <sz val="9"/>
        <color indexed="8"/>
        <rFont val="Times New Roman"/>
        <family val="1"/>
      </rPr>
      <t>2</t>
    </r>
  </si>
  <si>
    <r>
      <t>гр.6*54м</t>
    </r>
    <r>
      <rPr>
        <vertAlign val="superscript"/>
        <sz val="9"/>
        <color indexed="8"/>
        <rFont val="Times New Roman"/>
        <family val="1"/>
      </rPr>
      <t>2</t>
    </r>
  </si>
  <si>
    <t>Размер платы за отопление в календарный год
(руб.)</t>
  </si>
  <si>
    <t>Анализ</t>
  </si>
  <si>
    <t xml:space="preserve">с учетом изменения норматива потребления коммунальной услуги по отоплению </t>
  </si>
  <si>
    <t>изменения размера платы за отопление населения,</t>
  </si>
  <si>
    <t>* - расчёт размера платы за отопление произведён исходя из квартиры площадью 54 кв.м.</t>
  </si>
  <si>
    <t>Приложение №1</t>
  </si>
  <si>
    <t>проживающего в многоквартирных домах, необорудованных общедомовыми приборами учёта тепловой энергии,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</si>
</sst>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</numFmts>
  <fonts count="52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4" fontId="3" fillId="0" borderId="10" xfId="52" applyNumberFormat="1" applyFont="1" applyFill="1" applyBorder="1" applyAlignment="1">
      <alignment horizontal="left" vertical="center" wrapText="1"/>
      <protection/>
    </xf>
    <xf numFmtId="4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 horizontal="center" vertical="center" wrapText="1"/>
      <protection/>
    </xf>
    <xf numFmtId="165" fontId="3" fillId="0" borderId="10" xfId="52" applyNumberFormat="1" applyFont="1" applyFill="1" applyBorder="1" applyAlignment="1">
      <alignment horizontal="center" vertical="center" wrapText="1"/>
      <protection/>
    </xf>
    <xf numFmtId="3" fontId="3" fillId="0" borderId="10" xfId="52" applyNumberFormat="1" applyFont="1" applyFill="1" applyBorder="1" applyAlignment="1">
      <alignment horizontal="center" vertical="center" wrapText="1"/>
      <protection/>
    </xf>
    <xf numFmtId="4" fontId="3" fillId="33" borderId="10" xfId="52" applyNumberFormat="1" applyFont="1" applyFill="1" applyBorder="1" applyAlignment="1">
      <alignment horizontal="center" vertical="center" wrapText="1"/>
      <protection/>
    </xf>
    <xf numFmtId="4" fontId="48" fillId="0" borderId="10" xfId="0" applyNumberFormat="1" applyFont="1" applyBorder="1" applyAlignment="1">
      <alignment vertical="center"/>
    </xf>
    <xf numFmtId="10" fontId="48" fillId="0" borderId="10" xfId="0" applyNumberFormat="1" applyFont="1" applyBorder="1" applyAlignment="1">
      <alignment vertical="center"/>
    </xf>
    <xf numFmtId="0" fontId="49" fillId="0" borderId="0" xfId="0" applyFont="1" applyAlignment="1">
      <alignment/>
    </xf>
    <xf numFmtId="0" fontId="46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view="pageBreakPreview" zoomScale="60" zoomScalePageLayoutView="0" workbookViewId="0" topLeftCell="A1">
      <selection activeCell="A5" sqref="A5:N5"/>
    </sheetView>
  </sheetViews>
  <sheetFormatPr defaultColWidth="8.7109375" defaultRowHeight="15"/>
  <cols>
    <col min="1" max="1" width="29.00390625" style="1" customWidth="1"/>
    <col min="2" max="2" width="10.28125" style="1" bestFit="1" customWidth="1"/>
    <col min="3" max="3" width="9.8515625" style="1" customWidth="1"/>
    <col min="4" max="4" width="8.8515625" style="1" customWidth="1"/>
    <col min="5" max="8" width="8.7109375" style="1" customWidth="1"/>
    <col min="9" max="9" width="7.140625" style="1" customWidth="1"/>
    <col min="10" max="10" width="6.8515625" style="1" customWidth="1"/>
    <col min="11" max="11" width="9.421875" style="1" customWidth="1"/>
    <col min="12" max="12" width="8.7109375" style="1" customWidth="1"/>
    <col min="13" max="14" width="10.8515625" style="1" customWidth="1"/>
    <col min="15" max="16384" width="8.7109375" style="1" customWidth="1"/>
  </cols>
  <sheetData>
    <row r="1" spans="11:14" ht="15">
      <c r="K1" s="14" t="s">
        <v>38</v>
      </c>
      <c r="L1" s="14"/>
      <c r="M1" s="14"/>
      <c r="N1" s="14"/>
    </row>
    <row r="2" spans="1:14" ht="18.75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8.75">
      <c r="A3" s="15" t="s">
        <v>36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8.75">
      <c r="A4" s="15" t="s">
        <v>39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8.75">
      <c r="A5" s="15" t="s">
        <v>35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7" spans="1:14" ht="73.5" customHeight="1">
      <c r="A7" s="19" t="s">
        <v>8</v>
      </c>
      <c r="B7" s="22" t="s">
        <v>13</v>
      </c>
      <c r="C7" s="18" t="s">
        <v>28</v>
      </c>
      <c r="D7" s="18"/>
      <c r="E7" s="16" t="s">
        <v>29</v>
      </c>
      <c r="F7" s="17"/>
      <c r="G7" s="16" t="s">
        <v>30</v>
      </c>
      <c r="H7" s="17"/>
      <c r="I7" s="16" t="s">
        <v>10</v>
      </c>
      <c r="J7" s="17"/>
      <c r="K7" s="16" t="s">
        <v>33</v>
      </c>
      <c r="L7" s="17"/>
      <c r="M7" s="18" t="s">
        <v>27</v>
      </c>
      <c r="N7" s="18"/>
    </row>
    <row r="8" spans="1:14" ht="34.5" customHeight="1">
      <c r="A8" s="20"/>
      <c r="B8" s="23"/>
      <c r="C8" s="4" t="s">
        <v>9</v>
      </c>
      <c r="D8" s="4" t="s">
        <v>14</v>
      </c>
      <c r="E8" s="4" t="s">
        <v>9</v>
      </c>
      <c r="F8" s="4" t="s">
        <v>14</v>
      </c>
      <c r="G8" s="4" t="s">
        <v>15</v>
      </c>
      <c r="H8" s="4" t="s">
        <v>14</v>
      </c>
      <c r="I8" s="25" t="s">
        <v>9</v>
      </c>
      <c r="J8" s="25" t="s">
        <v>14</v>
      </c>
      <c r="K8" s="4" t="s">
        <v>9</v>
      </c>
      <c r="L8" s="4" t="s">
        <v>14</v>
      </c>
      <c r="M8" s="4" t="s">
        <v>11</v>
      </c>
      <c r="N8" s="4" t="s">
        <v>12</v>
      </c>
    </row>
    <row r="9" spans="1:14" ht="24" customHeight="1">
      <c r="A9" s="21"/>
      <c r="B9" s="24"/>
      <c r="C9" s="2" t="s">
        <v>16</v>
      </c>
      <c r="D9" s="2" t="s">
        <v>17</v>
      </c>
      <c r="E9" s="4" t="s">
        <v>18</v>
      </c>
      <c r="F9" s="4" t="s">
        <v>19</v>
      </c>
      <c r="G9" s="4" t="s">
        <v>31</v>
      </c>
      <c r="H9" s="4" t="s">
        <v>32</v>
      </c>
      <c r="I9" s="26"/>
      <c r="J9" s="26"/>
      <c r="K9" s="4" t="s">
        <v>20</v>
      </c>
      <c r="L9" s="4" t="s">
        <v>21</v>
      </c>
      <c r="M9" s="4" t="s">
        <v>22</v>
      </c>
      <c r="N9" s="4" t="s">
        <v>23</v>
      </c>
    </row>
    <row r="10" spans="1:14" ht="15">
      <c r="A10" s="3">
        <v>1</v>
      </c>
      <c r="B10" s="3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</row>
    <row r="11" spans="1:14" ht="27" customHeight="1">
      <c r="A11" s="5" t="s">
        <v>25</v>
      </c>
      <c r="B11" s="6">
        <v>1368.97</v>
      </c>
      <c r="C11" s="7">
        <v>0.013</v>
      </c>
      <c r="D11" s="8">
        <v>0.0206</v>
      </c>
      <c r="E11" s="6">
        <f>B11*C11</f>
        <v>17.79661</v>
      </c>
      <c r="F11" s="6">
        <f>B11*D11</f>
        <v>28.200782</v>
      </c>
      <c r="G11" s="6">
        <f>E11*54</f>
        <v>961.0169400000001</v>
      </c>
      <c r="H11" s="6">
        <f>F11*54</f>
        <v>1522.842228</v>
      </c>
      <c r="I11" s="9">
        <v>12</v>
      </c>
      <c r="J11" s="9">
        <v>7</v>
      </c>
      <c r="K11" s="6">
        <f>G11*I11</f>
        <v>11532.203280000002</v>
      </c>
      <c r="L11" s="6">
        <f>H11*J11</f>
        <v>10659.895596</v>
      </c>
      <c r="M11" s="11">
        <f>L11-K11</f>
        <v>-872.3076840000012</v>
      </c>
      <c r="N11" s="12">
        <f>M11/K11</f>
        <v>-0.07564102564102573</v>
      </c>
    </row>
    <row r="12" spans="1:14" ht="27" customHeight="1">
      <c r="A12" s="5" t="s">
        <v>26</v>
      </c>
      <c r="B12" s="6">
        <v>1647.56</v>
      </c>
      <c r="C12" s="7">
        <v>0.013</v>
      </c>
      <c r="D12" s="8">
        <v>0.0206</v>
      </c>
      <c r="E12" s="6">
        <f aca="true" t="shared" si="0" ref="E12:E21">B12*C12</f>
        <v>21.41828</v>
      </c>
      <c r="F12" s="6">
        <f aca="true" t="shared" si="1" ref="F12:F21">B12*D12</f>
        <v>33.939735999999996</v>
      </c>
      <c r="G12" s="6">
        <f aca="true" t="shared" si="2" ref="G12:G20">E12*54</f>
        <v>1156.58712</v>
      </c>
      <c r="H12" s="6">
        <f aca="true" t="shared" si="3" ref="H12:H20">F12*54</f>
        <v>1832.7457439999998</v>
      </c>
      <c r="I12" s="9">
        <v>12</v>
      </c>
      <c r="J12" s="9">
        <v>7</v>
      </c>
      <c r="K12" s="6">
        <f aca="true" t="shared" si="4" ref="K12:K21">G12*I12</f>
        <v>13879.045439999998</v>
      </c>
      <c r="L12" s="6">
        <f aca="true" t="shared" si="5" ref="L12:L21">H12*J12</f>
        <v>12829.220207999999</v>
      </c>
      <c r="M12" s="11">
        <f aca="true" t="shared" si="6" ref="M12:M21">L12-K12</f>
        <v>-1049.8252319999992</v>
      </c>
      <c r="N12" s="12">
        <f aca="true" t="shared" si="7" ref="N12:N21">M12/K12</f>
        <v>-0.0756410256410256</v>
      </c>
    </row>
    <row r="13" spans="1:14" ht="27" customHeight="1">
      <c r="A13" s="5" t="s">
        <v>7</v>
      </c>
      <c r="B13" s="6">
        <v>1398.58</v>
      </c>
      <c r="C13" s="7">
        <v>0.013</v>
      </c>
      <c r="D13" s="8">
        <v>0.0206</v>
      </c>
      <c r="E13" s="6">
        <f t="shared" si="0"/>
        <v>18.18154</v>
      </c>
      <c r="F13" s="6">
        <f t="shared" si="1"/>
        <v>28.810748</v>
      </c>
      <c r="G13" s="6">
        <f t="shared" si="2"/>
        <v>981.8031599999999</v>
      </c>
      <c r="H13" s="6">
        <f t="shared" si="3"/>
        <v>1555.7803920000001</v>
      </c>
      <c r="I13" s="9">
        <v>12</v>
      </c>
      <c r="J13" s="9">
        <v>7</v>
      </c>
      <c r="K13" s="6">
        <f t="shared" si="4"/>
        <v>11781.63792</v>
      </c>
      <c r="L13" s="6">
        <f t="shared" si="5"/>
        <v>10890.462744</v>
      </c>
      <c r="M13" s="11">
        <f t="shared" si="6"/>
        <v>-891.1751759999988</v>
      </c>
      <c r="N13" s="12">
        <f t="shared" si="7"/>
        <v>-0.07564102564102555</v>
      </c>
    </row>
    <row r="14" spans="1:14" ht="27" customHeight="1">
      <c r="A14" s="5" t="s">
        <v>24</v>
      </c>
      <c r="B14" s="6">
        <v>1380.44</v>
      </c>
      <c r="C14" s="7">
        <v>0.013</v>
      </c>
      <c r="D14" s="8">
        <v>0.0206</v>
      </c>
      <c r="E14" s="6">
        <f t="shared" si="0"/>
        <v>17.94572</v>
      </c>
      <c r="F14" s="6">
        <f t="shared" si="1"/>
        <v>28.437064000000003</v>
      </c>
      <c r="G14" s="6">
        <f t="shared" si="2"/>
        <v>969.06888</v>
      </c>
      <c r="H14" s="6">
        <f t="shared" si="3"/>
        <v>1535.601456</v>
      </c>
      <c r="I14" s="9">
        <v>12</v>
      </c>
      <c r="J14" s="9">
        <v>7</v>
      </c>
      <c r="K14" s="6">
        <f t="shared" si="4"/>
        <v>11628.826560000001</v>
      </c>
      <c r="L14" s="6">
        <f t="shared" si="5"/>
        <v>10749.210192</v>
      </c>
      <c r="M14" s="11">
        <f t="shared" si="6"/>
        <v>-879.6163680000009</v>
      </c>
      <c r="N14" s="12">
        <f t="shared" si="7"/>
        <v>-0.0756410256410257</v>
      </c>
    </row>
    <row r="15" spans="1:14" ht="27" customHeight="1">
      <c r="A15" s="5" t="s">
        <v>0</v>
      </c>
      <c r="B15" s="6">
        <v>2063.7</v>
      </c>
      <c r="C15" s="7">
        <v>0.013</v>
      </c>
      <c r="D15" s="8">
        <v>0.0206</v>
      </c>
      <c r="E15" s="6">
        <f t="shared" si="0"/>
        <v>26.828099999999996</v>
      </c>
      <c r="F15" s="6">
        <f t="shared" si="1"/>
        <v>42.51222</v>
      </c>
      <c r="G15" s="6">
        <f t="shared" si="2"/>
        <v>1448.7173999999998</v>
      </c>
      <c r="H15" s="6">
        <f t="shared" si="3"/>
        <v>2295.65988</v>
      </c>
      <c r="I15" s="9">
        <v>12</v>
      </c>
      <c r="J15" s="9">
        <v>7</v>
      </c>
      <c r="K15" s="6">
        <f t="shared" si="4"/>
        <v>17384.608799999998</v>
      </c>
      <c r="L15" s="6">
        <f t="shared" si="5"/>
        <v>16069.619160000002</v>
      </c>
      <c r="M15" s="11">
        <f t="shared" si="6"/>
        <v>-1314.9896399999961</v>
      </c>
      <c r="N15" s="12">
        <f t="shared" si="7"/>
        <v>-0.07564102564102543</v>
      </c>
    </row>
    <row r="16" spans="1:14" ht="27" customHeight="1">
      <c r="A16" s="5" t="s">
        <v>1</v>
      </c>
      <c r="B16" s="6">
        <v>1782.15</v>
      </c>
      <c r="C16" s="7">
        <v>0.013</v>
      </c>
      <c r="D16" s="8">
        <v>0.0206</v>
      </c>
      <c r="E16" s="6">
        <f t="shared" si="0"/>
        <v>23.16795</v>
      </c>
      <c r="F16" s="6">
        <f t="shared" si="1"/>
        <v>36.71229</v>
      </c>
      <c r="G16" s="6">
        <f t="shared" si="2"/>
        <v>1251.0693</v>
      </c>
      <c r="H16" s="6">
        <f t="shared" si="3"/>
        <v>1982.4636600000001</v>
      </c>
      <c r="I16" s="9">
        <v>12</v>
      </c>
      <c r="J16" s="9">
        <v>7</v>
      </c>
      <c r="K16" s="6">
        <f t="shared" si="4"/>
        <v>15012.831600000001</v>
      </c>
      <c r="L16" s="6">
        <f t="shared" si="5"/>
        <v>13877.245620000002</v>
      </c>
      <c r="M16" s="11">
        <f t="shared" si="6"/>
        <v>-1135.5859799999998</v>
      </c>
      <c r="N16" s="12">
        <f t="shared" si="7"/>
        <v>-0.07564102564102562</v>
      </c>
    </row>
    <row r="17" spans="1:14" ht="27" customHeight="1">
      <c r="A17" s="5" t="s">
        <v>5</v>
      </c>
      <c r="B17" s="6">
        <v>1742.49</v>
      </c>
      <c r="C17" s="7">
        <v>0.013</v>
      </c>
      <c r="D17" s="8">
        <v>0.0206</v>
      </c>
      <c r="E17" s="6">
        <f t="shared" si="0"/>
        <v>22.652369999999998</v>
      </c>
      <c r="F17" s="6">
        <f t="shared" si="1"/>
        <v>35.895294</v>
      </c>
      <c r="G17" s="6">
        <f t="shared" si="2"/>
        <v>1223.22798</v>
      </c>
      <c r="H17" s="6">
        <f t="shared" si="3"/>
        <v>1938.345876</v>
      </c>
      <c r="I17" s="9">
        <v>12</v>
      </c>
      <c r="J17" s="9">
        <v>7</v>
      </c>
      <c r="K17" s="6">
        <f t="shared" si="4"/>
        <v>14678.73576</v>
      </c>
      <c r="L17" s="6">
        <f t="shared" si="5"/>
        <v>13568.421132000001</v>
      </c>
      <c r="M17" s="11">
        <f t="shared" si="6"/>
        <v>-1110.3146279999983</v>
      </c>
      <c r="N17" s="12">
        <f t="shared" si="7"/>
        <v>-0.07564102564102552</v>
      </c>
    </row>
    <row r="18" spans="1:14" ht="27" customHeight="1">
      <c r="A18" s="5" t="s">
        <v>2</v>
      </c>
      <c r="B18" s="10">
        <v>1515.19</v>
      </c>
      <c r="C18" s="7">
        <v>0.013</v>
      </c>
      <c r="D18" s="8">
        <v>0.0206</v>
      </c>
      <c r="E18" s="6">
        <f t="shared" si="0"/>
        <v>19.69747</v>
      </c>
      <c r="F18" s="6">
        <f t="shared" si="1"/>
        <v>31.212914</v>
      </c>
      <c r="G18" s="6">
        <f t="shared" si="2"/>
        <v>1063.66338</v>
      </c>
      <c r="H18" s="6">
        <f t="shared" si="3"/>
        <v>1685.497356</v>
      </c>
      <c r="I18" s="9">
        <v>12</v>
      </c>
      <c r="J18" s="9">
        <v>7</v>
      </c>
      <c r="K18" s="6">
        <f t="shared" si="4"/>
        <v>12763.96056</v>
      </c>
      <c r="L18" s="6">
        <f t="shared" si="5"/>
        <v>11798.481492</v>
      </c>
      <c r="M18" s="11">
        <f t="shared" si="6"/>
        <v>-965.4790679999987</v>
      </c>
      <c r="N18" s="12">
        <f t="shared" si="7"/>
        <v>-0.07564102564102554</v>
      </c>
    </row>
    <row r="19" spans="1:14" ht="27" customHeight="1">
      <c r="A19" s="5" t="s">
        <v>3</v>
      </c>
      <c r="B19" s="6">
        <v>1625.66</v>
      </c>
      <c r="C19" s="7">
        <v>0.013</v>
      </c>
      <c r="D19" s="8">
        <v>0.0206</v>
      </c>
      <c r="E19" s="6">
        <f t="shared" si="0"/>
        <v>21.13358</v>
      </c>
      <c r="F19" s="6">
        <f t="shared" si="1"/>
        <v>33.488596</v>
      </c>
      <c r="G19" s="6">
        <f t="shared" si="2"/>
        <v>1141.2133199999998</v>
      </c>
      <c r="H19" s="6">
        <f t="shared" si="3"/>
        <v>1808.384184</v>
      </c>
      <c r="I19" s="9">
        <v>12</v>
      </c>
      <c r="J19" s="9">
        <v>7</v>
      </c>
      <c r="K19" s="6">
        <f t="shared" si="4"/>
        <v>13694.559839999998</v>
      </c>
      <c r="L19" s="6">
        <f t="shared" si="5"/>
        <v>12658.689288</v>
      </c>
      <c r="M19" s="11">
        <f t="shared" si="6"/>
        <v>-1035.8705519999985</v>
      </c>
      <c r="N19" s="12">
        <f t="shared" si="7"/>
        <v>-0.07564102564102554</v>
      </c>
    </row>
    <row r="20" spans="1:14" ht="27" customHeight="1">
      <c r="A20" s="5" t="s">
        <v>6</v>
      </c>
      <c r="B20" s="6">
        <v>1642.55</v>
      </c>
      <c r="C20" s="7">
        <v>0.013</v>
      </c>
      <c r="D20" s="8">
        <v>0.0206</v>
      </c>
      <c r="E20" s="6">
        <f t="shared" si="0"/>
        <v>21.35315</v>
      </c>
      <c r="F20" s="6">
        <f t="shared" si="1"/>
        <v>33.836529999999996</v>
      </c>
      <c r="G20" s="6">
        <f t="shared" si="2"/>
        <v>1153.0701</v>
      </c>
      <c r="H20" s="6">
        <f t="shared" si="3"/>
        <v>1827.1726199999998</v>
      </c>
      <c r="I20" s="9">
        <v>12</v>
      </c>
      <c r="J20" s="9">
        <v>7</v>
      </c>
      <c r="K20" s="6">
        <f t="shared" si="4"/>
        <v>13836.841199999999</v>
      </c>
      <c r="L20" s="6">
        <f t="shared" si="5"/>
        <v>12790.20834</v>
      </c>
      <c r="M20" s="11">
        <f t="shared" si="6"/>
        <v>-1046.6328599999997</v>
      </c>
      <c r="N20" s="12">
        <f t="shared" si="7"/>
        <v>-0.07564102564102562</v>
      </c>
    </row>
    <row r="21" spans="1:14" ht="27" customHeight="1">
      <c r="A21" s="5" t="s">
        <v>4</v>
      </c>
      <c r="B21" s="6">
        <v>1955.24</v>
      </c>
      <c r="C21" s="7">
        <v>0.013</v>
      </c>
      <c r="D21" s="8">
        <v>0.0206</v>
      </c>
      <c r="E21" s="6">
        <f t="shared" si="0"/>
        <v>25.41812</v>
      </c>
      <c r="F21" s="6">
        <f t="shared" si="1"/>
        <v>40.277944</v>
      </c>
      <c r="G21" s="6">
        <f>E21*54</f>
        <v>1372.57848</v>
      </c>
      <c r="H21" s="6">
        <f>F21*54</f>
        <v>2175.008976</v>
      </c>
      <c r="I21" s="9">
        <v>12</v>
      </c>
      <c r="J21" s="9">
        <v>7</v>
      </c>
      <c r="K21" s="6">
        <f t="shared" si="4"/>
        <v>16470.941759999998</v>
      </c>
      <c r="L21" s="6">
        <f t="shared" si="5"/>
        <v>15225.062832</v>
      </c>
      <c r="M21" s="11">
        <f t="shared" si="6"/>
        <v>-1245.8789279999983</v>
      </c>
      <c r="N21" s="12">
        <f t="shared" si="7"/>
        <v>-0.07564102564102554</v>
      </c>
    </row>
    <row r="22" ht="4.5" customHeight="1"/>
    <row r="23" ht="15.75">
      <c r="A23" s="13" t="s">
        <v>37</v>
      </c>
    </row>
  </sheetData>
  <sheetProtection/>
  <mergeCells count="15">
    <mergeCell ref="K7:L7"/>
    <mergeCell ref="C7:D7"/>
    <mergeCell ref="M7:N7"/>
    <mergeCell ref="A7:A9"/>
    <mergeCell ref="B7:B9"/>
    <mergeCell ref="I8:I9"/>
    <mergeCell ref="J8:J9"/>
    <mergeCell ref="E7:F7"/>
    <mergeCell ref="G7:H7"/>
    <mergeCell ref="I7:J7"/>
    <mergeCell ref="K1:N1"/>
    <mergeCell ref="A2:N2"/>
    <mergeCell ref="A3:N3"/>
    <mergeCell ref="A5:N5"/>
    <mergeCell ref="A4:N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А.М. Берлова</dc:creator>
  <cp:keywords/>
  <dc:description/>
  <cp:lastModifiedBy>Ира</cp:lastModifiedBy>
  <cp:lastPrinted>2014-09-16T11:07:59Z</cp:lastPrinted>
  <dcterms:created xsi:type="dcterms:W3CDTF">2014-08-27T09:16:11Z</dcterms:created>
  <dcterms:modified xsi:type="dcterms:W3CDTF">2015-03-24T11:11:41Z</dcterms:modified>
  <cp:category/>
  <cp:version/>
  <cp:contentType/>
  <cp:contentStatus/>
</cp:coreProperties>
</file>